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EKSOFT\Dokumenty\20331\KA\KA\Kalkulace 2018-09-13\"/>
    </mc:Choice>
  </mc:AlternateContent>
  <xr:revisionPtr revIDLastSave="0" documentId="13_ncr:1_{FB9E0534-BB45-4781-8986-4F35BE1D8CCE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Lis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F12" i="1"/>
  <c r="F14" i="1"/>
  <c r="F61" i="1" l="1"/>
  <c r="F59" i="1"/>
  <c r="F57" i="1"/>
  <c r="F54" i="1"/>
  <c r="F52" i="1"/>
  <c r="F50" i="1"/>
  <c r="F48" i="1"/>
  <c r="F46" i="1"/>
  <c r="F43" i="1"/>
  <c r="F41" i="1"/>
  <c r="F39" i="1"/>
  <c r="F37" i="1"/>
  <c r="F35" i="1"/>
  <c r="F33" i="1"/>
  <c r="F31" i="1"/>
  <c r="F29" i="1"/>
  <c r="F27" i="1"/>
  <c r="F24" i="1"/>
  <c r="F22" i="1"/>
  <c r="F20" i="1"/>
  <c r="F17" i="1"/>
  <c r="F16" i="1" s="1"/>
  <c r="F9" i="1" s="1"/>
  <c r="F26" i="1" l="1"/>
  <c r="F19" i="1"/>
  <c r="F45" i="1"/>
  <c r="F56" i="1"/>
  <c r="F8" i="1" l="1"/>
  <c r="F63" i="1" s="1"/>
</calcChain>
</file>

<file path=xl/sharedStrings.xml><?xml version="1.0" encoding="utf-8"?>
<sst xmlns="http://schemas.openxmlformats.org/spreadsheetml/2006/main" count="132" uniqueCount="104">
  <si>
    <t>MÍSTO STAVBY: Jilemnice</t>
  </si>
  <si>
    <t>ROZMĚRY:</t>
  </si>
  <si>
    <t>Šířka</t>
  </si>
  <si>
    <t>6m</t>
  </si>
  <si>
    <t>Délka</t>
  </si>
  <si>
    <t>8,48m</t>
  </si>
  <si>
    <t>Hloubka</t>
  </si>
  <si>
    <t xml:space="preserve">0,45m - 0,70m </t>
  </si>
  <si>
    <t>Šířka žlábku</t>
  </si>
  <si>
    <t>Šířka přelivové hrany</t>
  </si>
  <si>
    <t>Číslo položky</t>
  </si>
  <si>
    <t>Zkrácený text dodávky - montáže</t>
  </si>
  <si>
    <t>mj</t>
  </si>
  <si>
    <t>Počet</t>
  </si>
  <si>
    <t>Cena za mj bez DPH
CZK/mj</t>
  </si>
  <si>
    <t>Cena bez DPH
CZK</t>
  </si>
  <si>
    <t xml:space="preserve">          </t>
  </si>
  <si>
    <t>CELKOVÁ CENA BEZ DPH</t>
  </si>
  <si>
    <t xml:space="preserve">      </t>
  </si>
  <si>
    <t>TĚLESO BAZÉNU</t>
  </si>
  <si>
    <t xml:space="preserve">1.1.      </t>
  </si>
  <si>
    <t>Jedná se o kompletně smontovanou a vodotěsně svařenou konstrukci obvodových stěn bazénové vany včetně příslušenství specifikovaného v projektové části, které není zahrnuto v samostatných rozpočtových položkách (přelivná hrana, obvodové přelivné žlábky, rohové díly, výztuže, šikmé vzpěry, kotevní desky, kotevní mat. a pod.). Provedení je vyhotoveno dle dispozic uvedených v technických podkladech, provedení svarů dle ČSN EN ISO 3834-2, svary mořeny bez mechanického opracování (vyjma svarů hlavy bazénu – 5 cm pod hladinu vody). Konstrukční systém nerezových bazénů se skládá z vyztužených ocelových konstrukcí uchycených staticky v určených a předepsaných bodech dle projektové dokumentace (dále jen PD), podložené statickým výpočtem. Na konstrukční části obvodových stěn jsou pak následně vodotěsně navařeny jednotlivé části bazénu, samostatně uvedené a specifikované v přiloženém rozpočtu.                                                                                                                                                                                                                   Přelivná hrana je blíže specifikována v technickém listu.</t>
  </si>
  <si>
    <t xml:space="preserve">1.2.      </t>
  </si>
  <si>
    <t xml:space="preserve">m2    </t>
  </si>
  <si>
    <t>Dno bazénu je tvořeno jednostranně raženým plechem, prolis o průměru 10mm, výška prolisu 1,1-1,5 mm, osová rozteč prolisů 20mm, které musí odpovídat normě ČSN EN 13451-1 zatřídění 24°.  Přesazení dnových plechů přes sebe je min. 10 mm. Dno je vodotěsně navařeno na bazénové stěny a jednotlivé vestavby. Součástí dna jsou veškeré výztužné prvky určené pro případné zlomy ve dně. Uložení dna je dle PD.</t>
  </si>
  <si>
    <t xml:space="preserve">1.3.      </t>
  </si>
  <si>
    <t>ZTRACENÉ BEDNĚNÍ NEREZOVÉ</t>
  </si>
  <si>
    <t xml:space="preserve">m     </t>
  </si>
  <si>
    <t>Jedná se o nerezový ohýbaný profil vodotěsně navařený na zadní lem bazénu. Slouží jako ztracené bednění pro další stavební úpravy a zároveň jako plocha pro napojení vodorovné hydroizolace.Tl. plechu 1,5mm,materiál a tvar dle PD.</t>
  </si>
  <si>
    <t xml:space="preserve">1.4.      </t>
  </si>
  <si>
    <t>IZOLACE</t>
  </si>
  <si>
    <t xml:space="preserve">1.4.01    </t>
  </si>
  <si>
    <t>Stříkaná izolace je tepelná izolace nové generace, která dokonale přilne ke všem materiálům. Po aplikaci stříkané izolační pěny nevznikají žádné netěsnosti a tepelné mosty. _x000D_
Stříkaná izolace je dvousložková polyuretanová pěna s uzavřenou strukturou buněk o hustotě 35-38kg/m3, která se používá jako hydroizolace, parozábrana, tepelná izolace, protivzduchová izolace. Je ideálním řešením na izolaci bazénových stěn. Díky nízké hmotnosti nezatěžuje bazénovou konstrukci a dokonale přilne ke všem povrchům.</t>
  </si>
  <si>
    <t>VNITŘNÍ VESTAVBY DO BAZÉNU</t>
  </si>
  <si>
    <t xml:space="preserve">2.01.     </t>
  </si>
  <si>
    <t>Vstupní schodiště do bazénu je směrem k vodě ze všech stran uzavřená vodotěsně svařená konstrukce včetně podélných nosníků a styčníkových plechů vyhotovených dle konstrukčních a statických požadavků PD. Výška stupnic musí být shodná v celé délce schodiště, velikost a tvar stupnic musí být provedený dle PD. Stupně jsou vytvořeny jako bezpečné nášlapné plochy, které se nesmí prohýbat ani jinak deformovat a nášlapné plochy musí být opatřeny protiskluzovým dezénem v hráškovém provedení (prolis o průměru 10mm, výška prolisu 1,1-1,5 mm, osová rozteč prolisů 20mm, které musí odpovídat normě ČSN EN 13451-1 zatřídění 24°. _x000D_
_x000D_
U veřejných bazénů je požadavek na zabarvení okraje stupnic. Jedná se o termotlakově nanášené vinylové pásy, které barevně odliší jednotlivé části bazénové konstrukce. Toto řešení umožňuje dodatečné opravy a úpravy barevných ploch._x000D_
_x000D_
Připouští se provést barevný efekt procesem, založeným na bezproudovém anodickém vylučování vrstvy oxidů kovů, za vzniku interferenční vrstvy oxidů kovů a to v takové tloušťce vrstvy, která zrakem na denním světle vykazuje kobaltově modré až černé zabarvení, kobaltová modř RAL 5013.</t>
  </si>
  <si>
    <t xml:space="preserve">2.02.     </t>
  </si>
  <si>
    <t xml:space="preserve">ks    </t>
  </si>
  <si>
    <t>Zábradlí k bazénové stěně je koncipováno jako bezpečnostní prvek v bazénové sestavě, zajišťující nebezpečí pádu osob na schodiště ze strany ochozu kolem bazénu. Zábradlí je tvořeno trubkami TRKR 40x2mm a musí odpovídat PD a ČSN EN 13451, důraz je kladen na kvalitu a pečlivost svařovacích prací. Svar musí být bez otřepů a viditelných výstupků. Sklon zábradlí musí odpovídat sklonu schodiště, provedení a tvar dle PD. Zábradlí technologicky upravené mechanickým leštěním do zrcadlového lesku.</t>
  </si>
  <si>
    <t xml:space="preserve">2.03.     </t>
  </si>
  <si>
    <t>Jedná se o jednostranně ražený plech, který kopíruje vnější tvar ostrova. Vodotěsně navařeno na vnitřní lem bazénové stěny.</t>
  </si>
  <si>
    <t>BAZÉNOVÁ HYDRAULIKA</t>
  </si>
  <si>
    <t xml:space="preserve">3.01.     </t>
  </si>
  <si>
    <t>Kanál dnového rozvodu s krytem, opatřeným protiskluzovým dezénem</t>
  </si>
  <si>
    <t>Pro přívod čerstvé vody do bazénu, jsou ve dně bazénu zabudovány kanály s odnímatelnými poklopy (zajišťující jednoduchou údržbu a čištění) s prolisovanými vstřikovacími tryskami, provedení komplet z nerezové oceli. Těsnění mezi dnovým kanálem a krytem je z elastického pryžového materiálu. Tento profil se na lem krytu přisvorkuje a konce těsnícího profilu se přilepí. Upevnění krytů musí zajišťovat snadnou opětovnou montáž i demontáž, pomoci montážního klíče._x000D_
Povrchy krytů dnových kanálů musí mít stejný design a povrch jako okolní dno v bazénu. Kryty musí být vyrobeny v takové délce, aby s nimi byla snadná manipulace a musí mít tuhou a stabilní konstrukci. Tvar kanálů a krytů kanálů, samotné provedení a průřez kanálů včetně napojení na cirkulační systém bazénové vody musí odpovídat platné PD. Množství proudící vody (tlak) vody nesmí překročit 0,03 MPa. Z bezpečnostního hlediska musí být veškeré pohledové plochy kanálu i krytu zaobleny bez ostrých hran a nerovností. Musí být dodrženy bezpečnostně technické požadavky dle ČSN EN 13451 zejména část 1/3  (např. doklad o kontrole zachycování vlasů). Vstřikovací trysky musí být v jedné rovině se dnem bazénu. Rozdělení a dimenze trysek musí odpovídat vyváženým hydraulickým poměrům tak, aby bylo zamezeno vzniku mrtvých zón v prostoru bazénového tělesa. Provedení bude doloženo technickým listem.</t>
  </si>
  <si>
    <t xml:space="preserve">3.02.     </t>
  </si>
  <si>
    <t>Čisticí část dnového kanálu s bezšroubovým uzávěrem krytu</t>
  </si>
  <si>
    <t>Jedná se o závěrnou část dnového krytu kanálu.  Kryt čisticího otvoru s tryskami je upevněn k otvoru dnového kanálu pomocí bezšroubového rychlouzávěru, který zajistí obsluze bazénů rychlé a snadné otevírání a zavírání, jehož podstata spočívá v tom, že na spodní straně víka uzavíraného otvoru je kyvně uloženo vahadlo, jehož funkční část se v uzavřené poloze víka opírá o protiprvek, který je ukotven v uzavíraném otvoru. Vahadlo je otočně uloženo na čepu, který je ukotven držáky na spodní části víka. Osa čepu, na kterém je uloženo vahadlo může být buď rovnoběžná s podélnou osou uzavíraného otvoru anebo na ni kolmá. _x000D_
Rameno vahadla a ozub vahadla jsou vyváženy vzhledem k čepu tak, že uzávěr je udržován gravitací v uzavřené poloze. Uzávěr krytu je možné snadno ovládat /otevírat/ tlačným klíčem a to i v případě nevypuštěného bazénu. Požadavek na doložení technického listu bezšroubového rychlouzávěru krytu čistící části. Provedení bude doloženo technickým listem.</t>
  </si>
  <si>
    <t xml:space="preserve">3.03.     </t>
  </si>
  <si>
    <t>Tryska vtoková ze stěny - kruhová</t>
  </si>
  <si>
    <t xml:space="preserve">Pro přívod čisté vody do bazénu jsou zabudovány ve stěnách bazénu stěnové vtokové trysky, jejich umístění, dimenze a počet je stanoven dle PD. Je tvořena z prolisovaného otvoru ze strany bazénu, navařené přechodky a tělesa trysky. Těleso trysky je zapuštěno tak, aby vnější okraj trysky byl v jedné rovině s okolní stěnou bazénové vany. Nika pro trysku musí být lisovaná ze strany bazénu, z bezpečnostního a estetického hlediska se nepřipouští svařované provedení. Plnící potrubí je vyvedeno minimálně 0,5 m za hranu bazénu a ukončeno lemovým kroužkem a přírubou nebo nátrubkem dle PD. Provedení konstrukce dle PD a ČSN EN 13451, resp. ČSN EN 1092-1. Požadavek na přívod vody dle PD. Požadavek na doložení technického listu._x000D_
</t>
  </si>
  <si>
    <t xml:space="preserve">3.04.     </t>
  </si>
  <si>
    <t>Odtok ze žlábku</t>
  </si>
  <si>
    <t>Slouží k plynulému odvodu bazénové vody z přelivného žlábku, jeho umístění a dimenze musí odpovídat hydraulickým poměrům v bazénu. Prohloubení v místě odtoku včetně odvodního potrubí do vzdálenosti 0,50 m od hrany bazénu, ukončeného lemem a přírubou musí odpovídat platné PD a ČSN EN 1092-1. U venkovních bazénů je odtok standardně opatřen krytem proti vniknutí nežádoucích předmětů do cirkulačního systému.</t>
  </si>
  <si>
    <t xml:space="preserve">3.05.     </t>
  </si>
  <si>
    <t>Tlumič hluku ve žlábku (plastový)</t>
  </si>
  <si>
    <t>Slouží k snížení hlučnosti vznikající v místě odtoku ze žlábku především u vnitřních bazénů. Tlumič je navržen jako jednoduše upevňovaný segment do konstrukce přelivného žlábku. Rozměry a provedení dle PD .</t>
  </si>
  <si>
    <t xml:space="preserve">3.06.     </t>
  </si>
  <si>
    <t>Odtok ze dna bazénu s bezšroubovým uzávěrem krytu</t>
  </si>
  <si>
    <t>Slouží k vypouštění vody z bazénu a zároveň k přisávání bazénové vody ze dna bazénu do cirkulačního okruhu úpravy vody. Velikost a tvar dle PD, skládá se z uzavřené krabicové konstrukce, pevně ukotvené k betonovému základu a navařené na bazénové dno. Odtok je opatřen demontovatelným bezpečnostním děrovaným krytem s těsněním z elastického pryžového materiálu. Umístění krytu v úrovni dna bazénu. Odvodní potrubí do vzdálenosti 0,50 m od hrany bazénu, ukončené lemem a přírubou musí odpovídat platné PD a ČSN EN 1092-1. Musí být dodrženy bezpečnostně technické požadavky dle ČSN EN 13451 část 1/3 (např. doklad o kontrole zachycování vlasů). Děrovaný kryt je upevněn k otvoru odtoku pomocí bezšroubového rychlouzávěru, který zajistí obsluze bazénu rychlé a snadné otevírání a zavírání. Uzávěr krytu je možné snadno ovládat /otevírat/ i v případě nevypuštěného bazénu. Konstrukce dílce umožňuje uzavření krytu pouze jeho zatlačením předepsanou silou k otvoru dnového odtoku a trvale zajišťuje stabilizaci polohy uzávěru pomocí vahadlového mechanismu. Požadavek na doložení technického listu bezšroubového rychlouzávěru.</t>
  </si>
  <si>
    <t xml:space="preserve">3.07.     </t>
  </si>
  <si>
    <t>Tryska měření chlóru ve stěně bazénu s bezšroubovým uzávěrem krytu - kruhová</t>
  </si>
  <si>
    <t>Slouží pro měření obsahu Cl v bazénové vodě, sestávající z klenutého děrovaného víka z nerezové oceli s přivařeným vestavným hrncem a potrubí do vzdálenosti 0,50 m od hrany bazénu, ukončeného lemem a přírubou, musí odpovídat platné PD a ČSN EN 1092-1. Musí být dodrženy bezpečnostně technické požadavky dle ČSN EN 13451 část 1/3 (např. doklad o kontrole zachycování vlasů). Děrovaný kryt trysky je upevněn k otvoru dnového kanálu pomocí bezšroubového rychlouzávěru, který zajistí obsluze bazénů rychlé a snadné otevírání a zavírání, jehož podstata spočívá v tom, že na spodní straně víka uzavíraného otvoru je kyvně uloženo vahadlo, jehož funkční část se v uzavřené poloze víka opírá o protiprvek, který je ukotven v uzavíraném otvoru. Vahadlo je otočně uloženo na čepu, který je ukotven držáky na spodní části víka. Osa čepu, na kterém je uloženo vahadlo může být buď rovnoběžná s podélnou osou uzavíraného otvoru anebo na ní kolmá. Rameno vahadla a ozub vahadla jsou vyváženy vzhledem k čepu tak, že uzávěr je udržován gravitací v uzavřené poloze. Uzávěr krytu je možné snadno ovládat /otevírat/ tlačným klíčem a to i v případě nevypuštěného bazénu. Požadavek na doložení technického listu.</t>
  </si>
  <si>
    <t xml:space="preserve">3.08.     </t>
  </si>
  <si>
    <t>Sací kanál atrakcí L=1,25m s bezšroubovým uzávěrem krytu</t>
  </si>
  <si>
    <t>Zajišťuje bezpečné sání vody z bazénu pro nainstalované vodní atrakce. Velikost a tvar dle PD, skládá se z uzavřené krabicové konstrukce, pevně ukotvené k betonovému základu a navařené na bazénové dno. Kanál je opatřen demontovatelným bezpečnostním děrovaným krytem umístěným v úrovni dna bazénu s těsněním z elastického pryžového materiálu. Odvodní potrubí do vzdálenosti 0,50 m od hrany bazénu, ukončené lemem a přírubou musí odpovídat platné PD a ČSN EN 1092-1._x000D_
Musí být dodrženy bezpečnostně technické požadavky dle ČSN EN 13451 část 1/3 (např. doklad o kontrole zachycování vlasů). Děrovaný kryt je upevněn k otvoru kanálu pomocí bezšroubového rychlouzávěru, který zajistí obsluze bazénů rychlé a snadné otevírání a zavírání. Kryt sacího kanálu je upevněn k otvoru sacího kanálu pomocí bezšroubového rychlouzávěru, který zajistí obsluze bazénů rychlé a snadné otevírání a zavírání, jehož podstata spočívá v tom, že na spodní straně víka uzavíraného otvoru je kyvně uloženo vahadlo, jehož funkční část se v uzavřené poloze víka opírá o protiprvek, který je ukotven v uzavíraném otvoru. Vahadlo je otočně uloženo na čepu, který je ukotven držáky na spodní části víka. Osa čepu, na kterém je uloženo vahadlo může být buď rovnoběžná s podélnou osou uzavíraného otvoru anebo na ní kolmá. Rameno vahadla a ozub vahadla jsou vyváženy vzhledem k čepu tak, že uzávěr je udržován gravitací v uzavřené poloze. Uzávěr krytu je možné snadno ovládat /otevírat/ tlačným klíčem a to i v případě nevypuštěného bazénu. Požadavek na doložení technického listu bezšroubového rychlouzávěru.</t>
  </si>
  <si>
    <t xml:space="preserve">3.09.     </t>
  </si>
  <si>
    <t>Potrubní rozvody v rozsahu a dimenzi dle PD. Provedení dle normy ČSN EN 1090-1.</t>
  </si>
  <si>
    <t>VYBAVENÍ BAZÉNU</t>
  </si>
  <si>
    <t xml:space="preserve">4.01.     </t>
  </si>
  <si>
    <t>Roštnice přímá - 330mm - bílá</t>
  </si>
  <si>
    <t>Roštnice jsou navrženy dle velikosti a typu přelivného žlábku stanoveného v PD. Konstrukce a materiál roštnice musí přenést mechanické zatížení od koupajících se osob, musí být odolné proti teplotním výkyvům, bazénové vodě a UV záření. Krycí rošty musí mít na své horní straně protiskluzovou úpravu dle ČSN EN 13451-1 zatřídění 24° a musí být umístěny příčně k přelivnému žlábku. Šířka roštnicových prutů max.10mm,  mezera mezi prvky dle ČSN EN 13451 &lt;8 mm. Pro čištění roštů a žlábků musí být rošt odnímatelný, délka jednotlivých roštových dílů musí být cca 1,00 m a musí splňovat dvoubodové spojení v podélné ose, aby nedocházelo k bočním posunům jednotlivých prutů a tím i zvětšování mezer mezi pruty na okrajích. Materiál polypropylén, barva bílá. Jednotlivé prvky roštnice jsou podélně k sobě stažené dvěma závitovými tyčemi do pevného celku o délce cca 1m. Závitové tyče jsou stažené na obou stranách matkami a obě části jsou z materiálu ČSN EN jak. 1.4404 a vyšší. Nepřipouští se jednopáteřní propojení prvků roštnice k sobě vzájemným zásunem na perodrážku.</t>
  </si>
  <si>
    <t xml:space="preserve">4.02.     </t>
  </si>
  <si>
    <t>Roštnice rohová - 330mm - bílá</t>
  </si>
  <si>
    <t>Roštnice jsou navrženy dle velikosti a typu přelivného žlábku stanoveného v PD. Konstrukce a materiál roštnice musí přenést mechanické zatížení od koupajících se osob, musí být odolné proti teplotním výkyvům, bazénové vodě a UV záření. Materiál polypropylén, barva bílá. Krycí rošty musí mít na své horní straně protiskluzovou úpravu dle ČSN EN 13451 zatřídění 24° a musí být umístěny příčně k přelivnému žlábku. Šířka roštnicových prutů max.10mm, mezera mezi prvky dle ČSN EN 13451 &lt;8 mm. Pro čištění roštů a žlábků musí být rošt odnímatelný, délka jednotlivých roštových dílů dle PD a musí splňovat dvoubodové spojení v podélné ose, aby nedocházelo k bočním posunům jednotlivých prutů a tím i zvětšování mezer mezi pruty na okrajích. Jednotlivé prvky roštnice jsou podélně k sobě stažené dvěma závitovými tyčemi do pevného celku o délce cca 1m. Závitové tyče jsou stažené na obou stranách matkami a obě části jsou z materiálu ČSN EN jak. 1.4404 a vyšší. Rohová roštnice musí mít stejný design a stejnou propustnost bazénové vody jako u roštnic v přímém provedení včetně dvoubodového napojení na přímé roštnice. Nepřipouští se jednopáteřní propojení prvků roštnice k sobě vzájemným zásunem na pero drážku.</t>
  </si>
  <si>
    <t xml:space="preserve">4.03.     </t>
  </si>
  <si>
    <t>Bezpečnostní zn. - informační piktogram - rovné hrany</t>
  </si>
  <si>
    <t>Bezpečnostní značka s piktogramem např. "pro neplavce, hl. vody". Umístění v jedné úrovni s horní stranou roštnice, bez výstupků a ostrých hran._x000D_
Deska s označením modrá, rám a symbolika bílá.</t>
  </si>
  <si>
    <t xml:space="preserve">4.04.     </t>
  </si>
  <si>
    <t>Servisní kufřík pro veřejné bazény</t>
  </si>
  <si>
    <t>Plastový kufřík s uzavíratelným poklopem. Obsahuje základní materiály a nástroje pro údržbu a servis nerezových bazénů, nerezový klíč s medvědem pro demontáž roštů, nerezový imbusový klíč, soupravu základních šroubů s imbusovou zapuštěnou hlavou, Molykot pastu 50g, univerzální klíč, sadu utěrek DEOX-FIT 125 ks 15x20cm, příbalové bezpečnostní listy chemikálií, soupravu gumových rukavic, příručku pro provozovatele zařízení z ušlechtilých ocelí. (Variantně: případně ke každé masážní trysce plastovou záslepku plus klíč pro demontáž trysek, ke každému druhu trysky jeden).</t>
  </si>
  <si>
    <t xml:space="preserve">4.05.     </t>
  </si>
  <si>
    <t>Nářadí pro montáž a demontáž víka dnového kanálu (veřejné bazény)</t>
  </si>
  <si>
    <t>Zařízení dodávané s tělesem bazénu pro snadnou montáž a demontáž dnových kanálů. Návod na použití dodáván s návodem na obsluhu a údržbu bazénu.</t>
  </si>
  <si>
    <t>ATRAKCE</t>
  </si>
  <si>
    <t xml:space="preserve">5.01.     </t>
  </si>
  <si>
    <t>Vodní hřib je tvořen centrální nerezovou nosnou trubkou a plastovou sférickou plochou. Voda proudící centrální trubkou se vylévá na sférickou plochu a stéká do bazénu. Vytváří tak válcovitou vodní clonu po obvodu plochy. Tato atrakce je pevně připevněna k základové konstrukci a navařena na bazénové dno. Plnící potrubí je vyvedeno minimálně 0,5 m za hranu bazénu a ukončeno lemovým kroužkem a přírubou nebo nátrubkem dle PD. Provedení vodního hřibu, výška konstrukce a průměr hřibu dle PD a ČSN EN 13451, resp. ČSN EN 1092-1. Požadavek na přívod vody dle PD.</t>
  </si>
  <si>
    <t xml:space="preserve">5.02.     </t>
  </si>
  <si>
    <t>Dětská skluzavka žlabová ve tvaru velryby bez přívodu vody</t>
  </si>
  <si>
    <t>Dětská skluzavka ve tvaru velryby, kluzná plocha a boky skluzavky z nerezového broušeného plechu. Přístup na startovací plošinu stupnicemi z polymerbetonu. Bočnice žlabu opatřeny bezpečnostní trubkou. Barevné ztvárnění – barva certifikována, splňující vyhlášku MZČR č.409/2005 Sb. o hygienických požadavcích na výrobky přicházející do styku s pitnou vodou. Umístění dle PD. Provedení v souladu s ČSN EN 1069-1. _x000D_
Rozměry skluzavky:  _x000D_
délka: 2297 mm_x000D_
šířka:  625 mm_x000D_
výška: 1050 mm_x000D_
délka skluzu: 900 mm</t>
  </si>
  <si>
    <t xml:space="preserve">5.03.     </t>
  </si>
  <si>
    <t>Fontánka ze žlábku</t>
  </si>
  <si>
    <t>Jako vodní atrakce do dětských brouzdališť (případně zvlhčení povrchu nerezového dětského skluzu), jako vodní prvek privátních bazénů , sestávající z nerezového paždíku ve žlábku s otvorem pro plastovou trysku fontánky. Tryska je z plastového materiálu (silon- bílé barvy) s kalibrovaným otvorem provedeném v šikmém směru (tryskání pod úhlem do bazénu). Obvykle se dávají min 3 trysky a více. Tryska fontány přes rozvodné potrubní větvě napojena samostatným potrubím výtlaku DN 40 (pro až tři trysky), vyvedené až 0,5 m mimo bazén, trubka ukončená lemovacím nátrubkem a přírubami DN 40/ PN 10, otvory podle ČSN EN 1092-1, z nerezové oceli;  _x000D_
Max. výtlak vody do vodního prvku 1m3/hod/1 tryska.</t>
  </si>
  <si>
    <t xml:space="preserve">Nerezový vnitřní bazén                                                                    </t>
  </si>
  <si>
    <t xml:space="preserve">Potrubní rozvody </t>
  </si>
  <si>
    <t>kpl</t>
  </si>
  <si>
    <t>TĚLESO BAZÉNOVÉ VANY s přelivným žlábkem, komb. se skimmer. stěnou</t>
  </si>
  <si>
    <t>DNO BAZÉNU S PROTISKLUZOVOU ÚPRAVOU S KRUHOVÝMI NOPY</t>
  </si>
  <si>
    <t xml:space="preserve">Příplatek - tepelná izolace zadní části baz. stěny </t>
  </si>
  <si>
    <t>Schodiště do bazénu - přímé, 3 stupně, šíře 2,25m</t>
  </si>
  <si>
    <t>Zábradlí ke stěně - povrch.úpr. LESK (ke schodům a stěně) - přímé</t>
  </si>
  <si>
    <t>Dno pro ostrovy</t>
  </si>
  <si>
    <t>Vodní hřib, průměr 1m</t>
  </si>
  <si>
    <t>Výkaz prací a dodávek - Jilemnice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</si>
</sst>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</cellStyleXfs>
  <cellXfs count="48">
    <xf numFmtId="0" fontId="0" fillId="0" borderId="0" xfId="0"/>
    <xf numFmtId="0" fontId="4" fillId="0" borderId="0" xfId="0" applyFont="1" applyAlignment="1">
      <alignment vertical="top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1"/>
    </xf>
    <xf numFmtId="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center" indent="1"/>
    </xf>
    <xf numFmtId="4" fontId="5" fillId="2" borderId="1" xfId="0" applyNumberFormat="1" applyFont="1" applyFill="1" applyBorder="1" applyAlignment="1">
      <alignment vertical="top"/>
    </xf>
    <xf numFmtId="3" fontId="5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3" fontId="5" fillId="2" borderId="1" xfId="0" applyNumberFormat="1" applyFont="1" applyFill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center" indent="1"/>
    </xf>
    <xf numFmtId="4" fontId="5" fillId="0" borderId="1" xfId="0" applyNumberFormat="1" applyFont="1" applyBorder="1" applyAlignment="1">
      <alignment vertical="top"/>
    </xf>
    <xf numFmtId="4" fontId="5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/>
    </xf>
    <xf numFmtId="0" fontId="5" fillId="0" borderId="0" xfId="0" applyFont="1"/>
    <xf numFmtId="3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top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top" wrapText="1"/>
    </xf>
    <xf numFmtId="3" fontId="5" fillId="0" borderId="1" xfId="0" applyNumberFormat="1" applyFont="1" applyBorder="1" applyAlignment="1">
      <alignment vertical="top" wrapText="1"/>
    </xf>
    <xf numFmtId="3" fontId="5" fillId="0" borderId="0" xfId="0" applyNumberFormat="1" applyFont="1" applyAlignment="1">
      <alignment vertical="top" wrapText="1"/>
    </xf>
    <xf numFmtId="0" fontId="5" fillId="0" borderId="0" xfId="0" applyFont="1" applyAlignment="1">
      <alignment vertical="top" wrapText="1"/>
    </xf>
    <xf numFmtId="4" fontId="9" fillId="0" borderId="0" xfId="0" applyNumberFormat="1" applyFont="1" applyAlignment="1">
      <alignment vertical="top"/>
    </xf>
    <xf numFmtId="49" fontId="4" fillId="3" borderId="1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 vertical="center" indent="1"/>
    </xf>
    <xf numFmtId="4" fontId="4" fillId="3" borderId="1" xfId="0" applyNumberFormat="1" applyFont="1" applyFill="1" applyBorder="1" applyAlignment="1">
      <alignment vertical="top"/>
    </xf>
    <xf numFmtId="3" fontId="4" fillId="3" borderId="1" xfId="0" applyNumberFormat="1" applyFont="1" applyFill="1" applyBorder="1" applyAlignment="1">
      <alignment vertical="top"/>
    </xf>
    <xf numFmtId="49" fontId="5" fillId="4" borderId="1" xfId="0" applyNumberFormat="1" applyFont="1" applyFill="1" applyBorder="1" applyAlignment="1">
      <alignment vertical="top"/>
    </xf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 applyAlignment="1">
      <alignment horizontal="left" vertical="center" indent="1"/>
    </xf>
    <xf numFmtId="4" fontId="5" fillId="4" borderId="1" xfId="0" applyNumberFormat="1" applyFont="1" applyFill="1" applyBorder="1" applyAlignment="1">
      <alignment vertical="top"/>
    </xf>
    <xf numFmtId="3" fontId="5" fillId="4" borderId="1" xfId="0" applyNumberFormat="1" applyFont="1" applyFill="1" applyBorder="1" applyAlignment="1">
      <alignment vertical="top"/>
    </xf>
    <xf numFmtId="0" fontId="5" fillId="0" borderId="0" xfId="0" applyFont="1" applyAlignment="1">
      <alignment horizontal="center" vertical="top"/>
    </xf>
  </cellXfs>
  <cellStyles count="12">
    <cellStyle name="Čárka 2" xfId="5" xr:uid="{00000000-0005-0000-0000-000000000000}"/>
    <cellStyle name="Čárka 2 2" xfId="9" xr:uid="{00000000-0005-0000-0000-000001000000}"/>
    <cellStyle name="Čárka 3" xfId="3" xr:uid="{00000000-0005-0000-0000-000002000000}"/>
    <cellStyle name="Normální" xfId="0" builtinId="0"/>
    <cellStyle name="Normální 2" xfId="2" xr:uid="{00000000-0005-0000-0000-000005000000}"/>
    <cellStyle name="Normální 2 2" xfId="7" xr:uid="{00000000-0005-0000-0000-000006000000}"/>
    <cellStyle name="Normální 2 3" xfId="4" xr:uid="{00000000-0005-0000-0000-000007000000}"/>
    <cellStyle name="Normální 3" xfId="1" xr:uid="{00000000-0005-0000-0000-000008000000}"/>
    <cellStyle name="Normální 4" xfId="6" xr:uid="{00000000-0005-0000-0000-000009000000}"/>
    <cellStyle name="Normální 4 2" xfId="10" xr:uid="{00000000-0005-0000-0000-00000A000000}"/>
    <cellStyle name="Normální 5" xfId="8" xr:uid="{00000000-0005-0000-0000-00000B000000}"/>
    <cellStyle name="Normální 6" xfId="11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tabSelected="1" view="pageBreakPreview" topLeftCell="A37" zoomScaleNormal="100" zoomScaleSheetLayoutView="100" workbookViewId="0">
      <selection activeCell="E15" sqref="E15"/>
    </sheetView>
  </sheetViews>
  <sheetFormatPr defaultRowHeight="15" outlineLevelRow="1" x14ac:dyDescent="0.25"/>
  <cols>
    <col min="1" max="1" width="9.140625" style="3"/>
    <col min="2" max="2" width="92.42578125" style="3" customWidth="1"/>
    <col min="3" max="3" width="8.5703125" style="2" customWidth="1"/>
    <col min="4" max="4" width="9.140625" style="3"/>
    <col min="5" max="5" width="17.85546875" style="22" customWidth="1"/>
    <col min="6" max="7" width="18.140625" style="23" customWidth="1"/>
    <col min="8" max="9" width="9.140625" style="3"/>
    <col min="10" max="16384" width="9.140625" style="24"/>
  </cols>
  <sheetData>
    <row r="1" spans="1:9" x14ac:dyDescent="0.25">
      <c r="B1" s="1" t="s">
        <v>103</v>
      </c>
      <c r="C1" s="47" t="s">
        <v>1</v>
      </c>
      <c r="D1" s="47"/>
      <c r="E1" s="22" t="s">
        <v>2</v>
      </c>
      <c r="F1" s="23" t="s">
        <v>3</v>
      </c>
    </row>
    <row r="2" spans="1:9" x14ac:dyDescent="0.25">
      <c r="E2" s="22" t="s">
        <v>4</v>
      </c>
      <c r="F2" s="23" t="s">
        <v>5</v>
      </c>
    </row>
    <row r="3" spans="1:9" x14ac:dyDescent="0.25">
      <c r="B3" s="3" t="s">
        <v>0</v>
      </c>
      <c r="E3" s="22" t="s">
        <v>6</v>
      </c>
      <c r="F3" s="23" t="s">
        <v>7</v>
      </c>
    </row>
    <row r="4" spans="1:9" x14ac:dyDescent="0.25">
      <c r="B4" s="1" t="s">
        <v>93</v>
      </c>
      <c r="E4" s="22" t="s">
        <v>8</v>
      </c>
      <c r="F4" s="25">
        <v>330</v>
      </c>
    </row>
    <row r="5" spans="1:9" x14ac:dyDescent="0.25">
      <c r="E5" s="36" t="s">
        <v>9</v>
      </c>
      <c r="F5" s="25">
        <v>55</v>
      </c>
    </row>
    <row r="6" spans="1:9" s="26" customFormat="1" x14ac:dyDescent="0.25">
      <c r="A6" s="3"/>
      <c r="B6" s="3"/>
      <c r="C6" s="2"/>
      <c r="D6" s="3"/>
      <c r="E6" s="22"/>
      <c r="F6" s="23"/>
      <c r="G6" s="23"/>
      <c r="H6" s="3"/>
      <c r="I6" s="3"/>
    </row>
    <row r="7" spans="1:9" s="27" customFormat="1" ht="22.5" x14ac:dyDescent="0.25">
      <c r="A7" s="4" t="s">
        <v>10</v>
      </c>
      <c r="B7" s="5" t="s">
        <v>11</v>
      </c>
      <c r="C7" s="6" t="s">
        <v>12</v>
      </c>
      <c r="D7" s="5" t="s">
        <v>13</v>
      </c>
      <c r="E7" s="7" t="s">
        <v>14</v>
      </c>
      <c r="F7" s="8" t="s">
        <v>15</v>
      </c>
      <c r="G7" s="9"/>
    </row>
    <row r="8" spans="1:9" s="29" customFormat="1" x14ac:dyDescent="0.25">
      <c r="A8" s="37" t="s">
        <v>16</v>
      </c>
      <c r="B8" s="38" t="s">
        <v>17</v>
      </c>
      <c r="C8" s="39" t="s">
        <v>18</v>
      </c>
      <c r="D8" s="38"/>
      <c r="E8" s="40"/>
      <c r="F8" s="41">
        <f>0+F9+F19+F26+F45+F56</f>
        <v>0</v>
      </c>
      <c r="G8" s="28"/>
      <c r="H8" s="1"/>
      <c r="I8" s="1"/>
    </row>
    <row r="9" spans="1:9" x14ac:dyDescent="0.25">
      <c r="A9" s="42">
        <v>1</v>
      </c>
      <c r="B9" s="43" t="s">
        <v>19</v>
      </c>
      <c r="C9" s="44" t="s">
        <v>18</v>
      </c>
      <c r="D9" s="43"/>
      <c r="E9" s="45"/>
      <c r="F9" s="46">
        <f>0+F10+F12+F14+F16</f>
        <v>0</v>
      </c>
    </row>
    <row r="10" spans="1:9" x14ac:dyDescent="0.25">
      <c r="A10" s="10" t="s">
        <v>20</v>
      </c>
      <c r="B10" s="11" t="s">
        <v>96</v>
      </c>
      <c r="C10" s="12" t="s">
        <v>95</v>
      </c>
      <c r="D10" s="11">
        <v>1</v>
      </c>
      <c r="E10" s="13"/>
      <c r="F10" s="14">
        <f>ROUND(D10*E10,0)</f>
        <v>0</v>
      </c>
    </row>
    <row r="11" spans="1:9" s="26" customFormat="1" ht="120" outlineLevel="1" x14ac:dyDescent="0.25">
      <c r="A11" s="30"/>
      <c r="B11" s="15" t="s">
        <v>21</v>
      </c>
      <c r="C11" s="31"/>
      <c r="D11" s="30"/>
      <c r="E11" s="32"/>
      <c r="F11" s="33"/>
      <c r="G11" s="34"/>
      <c r="H11" s="35"/>
      <c r="I11" s="35"/>
    </row>
    <row r="12" spans="1:9" x14ac:dyDescent="0.25">
      <c r="A12" s="10" t="s">
        <v>22</v>
      </c>
      <c r="B12" s="16" t="s">
        <v>97</v>
      </c>
      <c r="C12" s="12" t="s">
        <v>23</v>
      </c>
      <c r="D12" s="11">
        <v>51</v>
      </c>
      <c r="E12" s="13"/>
      <c r="F12" s="14">
        <f>ROUND(D12*E12,0)</f>
        <v>0</v>
      </c>
    </row>
    <row r="13" spans="1:9" s="26" customFormat="1" ht="48" outlineLevel="1" x14ac:dyDescent="0.25">
      <c r="A13" s="30"/>
      <c r="B13" s="15" t="s">
        <v>24</v>
      </c>
      <c r="C13" s="31"/>
      <c r="D13" s="30"/>
      <c r="E13" s="32"/>
      <c r="F13" s="33"/>
      <c r="G13" s="34"/>
      <c r="H13" s="35"/>
      <c r="I13" s="35"/>
    </row>
    <row r="14" spans="1:9" ht="15" customHeight="1" x14ac:dyDescent="0.25">
      <c r="A14" s="10" t="s">
        <v>25</v>
      </c>
      <c r="B14" s="11" t="s">
        <v>26</v>
      </c>
      <c r="C14" s="12" t="s">
        <v>27</v>
      </c>
      <c r="D14" s="11">
        <v>30</v>
      </c>
      <c r="E14" s="13"/>
      <c r="F14" s="14">
        <f>ROUND(D14*E14,0)</f>
        <v>0</v>
      </c>
    </row>
    <row r="15" spans="1:9" s="26" customFormat="1" ht="36" outlineLevel="1" x14ac:dyDescent="0.25">
      <c r="A15" s="30"/>
      <c r="B15" s="15" t="s">
        <v>28</v>
      </c>
      <c r="C15" s="31"/>
      <c r="D15" s="30"/>
      <c r="E15" s="32"/>
      <c r="F15" s="33"/>
      <c r="G15" s="34"/>
      <c r="H15" s="35"/>
      <c r="I15" s="35"/>
    </row>
    <row r="16" spans="1:9" s="26" customFormat="1" ht="15" customHeight="1" x14ac:dyDescent="0.25">
      <c r="A16" s="10" t="s">
        <v>29</v>
      </c>
      <c r="B16" s="11" t="s">
        <v>30</v>
      </c>
      <c r="C16" s="12" t="s">
        <v>18</v>
      </c>
      <c r="D16" s="11"/>
      <c r="E16" s="13"/>
      <c r="F16" s="17">
        <f>0+F17</f>
        <v>0</v>
      </c>
      <c r="G16" s="23"/>
      <c r="H16" s="3"/>
      <c r="I16" s="3"/>
    </row>
    <row r="17" spans="1:9" ht="15" customHeight="1" x14ac:dyDescent="0.25">
      <c r="A17" s="18" t="s">
        <v>31</v>
      </c>
      <c r="B17" s="19" t="s">
        <v>98</v>
      </c>
      <c r="C17" s="20" t="s">
        <v>95</v>
      </c>
      <c r="D17" s="19">
        <v>1</v>
      </c>
      <c r="E17" s="21"/>
      <c r="F17" s="14">
        <f>ROUND(D17*E17,0)</f>
        <v>0</v>
      </c>
    </row>
    <row r="18" spans="1:9" s="26" customFormat="1" ht="64.5" customHeight="1" outlineLevel="1" x14ac:dyDescent="0.25">
      <c r="A18" s="30"/>
      <c r="B18" s="15" t="s">
        <v>32</v>
      </c>
      <c r="C18" s="31"/>
      <c r="D18" s="30"/>
      <c r="E18" s="32"/>
      <c r="F18" s="33"/>
      <c r="G18" s="34"/>
      <c r="H18" s="35"/>
      <c r="I18" s="35"/>
    </row>
    <row r="19" spans="1:9" ht="15" customHeight="1" x14ac:dyDescent="0.25">
      <c r="A19" s="42">
        <v>2</v>
      </c>
      <c r="B19" s="43" t="s">
        <v>33</v>
      </c>
      <c r="C19" s="44" t="s">
        <v>18</v>
      </c>
      <c r="D19" s="43"/>
      <c r="E19" s="45"/>
      <c r="F19" s="46">
        <f>0+F20+F22+F24</f>
        <v>0</v>
      </c>
    </row>
    <row r="20" spans="1:9" s="26" customFormat="1" ht="15" customHeight="1" x14ac:dyDescent="0.25">
      <c r="A20" s="18" t="s">
        <v>34</v>
      </c>
      <c r="B20" s="19" t="s">
        <v>99</v>
      </c>
      <c r="C20" s="20" t="s">
        <v>37</v>
      </c>
      <c r="D20" s="19">
        <v>2</v>
      </c>
      <c r="E20" s="21"/>
      <c r="F20" s="14">
        <f>ROUND(D20*E20,0)</f>
        <v>0</v>
      </c>
      <c r="G20" s="23"/>
      <c r="H20" s="3"/>
      <c r="I20" s="3"/>
    </row>
    <row r="21" spans="1:9" s="26" customFormat="1" ht="168" outlineLevel="1" x14ac:dyDescent="0.25">
      <c r="A21" s="30"/>
      <c r="B21" s="15" t="s">
        <v>35</v>
      </c>
      <c r="C21" s="31"/>
      <c r="D21" s="30"/>
      <c r="E21" s="32"/>
      <c r="F21" s="33"/>
      <c r="G21" s="34"/>
      <c r="H21" s="35"/>
      <c r="I21" s="35"/>
    </row>
    <row r="22" spans="1:9" ht="15" customHeight="1" x14ac:dyDescent="0.25">
      <c r="A22" s="18" t="s">
        <v>36</v>
      </c>
      <c r="B22" s="19" t="s">
        <v>100</v>
      </c>
      <c r="C22" s="20" t="s">
        <v>37</v>
      </c>
      <c r="D22" s="19">
        <v>2</v>
      </c>
      <c r="E22" s="21"/>
      <c r="F22" s="14">
        <f>ROUND(D22*E22,0)</f>
        <v>0</v>
      </c>
    </row>
    <row r="23" spans="1:9" s="26" customFormat="1" ht="60" outlineLevel="1" x14ac:dyDescent="0.25">
      <c r="A23" s="30"/>
      <c r="B23" s="15" t="s">
        <v>38</v>
      </c>
      <c r="C23" s="31"/>
      <c r="D23" s="30"/>
      <c r="E23" s="32"/>
      <c r="F23" s="33"/>
      <c r="G23" s="34"/>
      <c r="H23" s="35"/>
      <c r="I23" s="35"/>
    </row>
    <row r="24" spans="1:9" ht="15" customHeight="1" x14ac:dyDescent="0.25">
      <c r="A24" s="18" t="s">
        <v>39</v>
      </c>
      <c r="B24" s="19" t="s">
        <v>101</v>
      </c>
      <c r="C24" s="20" t="s">
        <v>37</v>
      </c>
      <c r="D24" s="19">
        <v>1</v>
      </c>
      <c r="E24" s="21"/>
      <c r="F24" s="14">
        <f>ROUND(D24*E24,0)</f>
        <v>0</v>
      </c>
    </row>
    <row r="25" spans="1:9" s="26" customFormat="1" ht="24" outlineLevel="1" x14ac:dyDescent="0.25">
      <c r="A25" s="30"/>
      <c r="B25" s="15" t="s">
        <v>40</v>
      </c>
      <c r="C25" s="31"/>
      <c r="D25" s="30"/>
      <c r="E25" s="32"/>
      <c r="F25" s="33"/>
      <c r="G25" s="34"/>
      <c r="H25" s="35"/>
      <c r="I25" s="35"/>
    </row>
    <row r="26" spans="1:9" x14ac:dyDescent="0.25">
      <c r="A26" s="42">
        <v>3</v>
      </c>
      <c r="B26" s="43" t="s">
        <v>41</v>
      </c>
      <c r="C26" s="44" t="s">
        <v>18</v>
      </c>
      <c r="D26" s="43"/>
      <c r="E26" s="45"/>
      <c r="F26" s="46">
        <f>0+F27+F29+F31+F33+F35+F37+F39+F41+F43</f>
        <v>0</v>
      </c>
    </row>
    <row r="27" spans="1:9" x14ac:dyDescent="0.25">
      <c r="A27" s="18" t="s">
        <v>42</v>
      </c>
      <c r="B27" s="19" t="s">
        <v>43</v>
      </c>
      <c r="C27" s="20" t="s">
        <v>27</v>
      </c>
      <c r="D27" s="19">
        <v>7.3</v>
      </c>
      <c r="E27" s="21"/>
      <c r="F27" s="14">
        <f>ROUND(D27*E27,0)</f>
        <v>0</v>
      </c>
    </row>
    <row r="28" spans="1:9" s="26" customFormat="1" ht="168" outlineLevel="1" x14ac:dyDescent="0.25">
      <c r="A28" s="30"/>
      <c r="B28" s="15" t="s">
        <v>44</v>
      </c>
      <c r="C28" s="31"/>
      <c r="D28" s="30"/>
      <c r="E28" s="32"/>
      <c r="F28" s="33"/>
      <c r="G28" s="34"/>
      <c r="H28" s="35"/>
      <c r="I28" s="35"/>
    </row>
    <row r="29" spans="1:9" s="26" customFormat="1" ht="15" customHeight="1" x14ac:dyDescent="0.25">
      <c r="A29" s="18" t="s">
        <v>45</v>
      </c>
      <c r="B29" s="19" t="s">
        <v>46</v>
      </c>
      <c r="C29" s="20" t="s">
        <v>37</v>
      </c>
      <c r="D29" s="19">
        <v>1</v>
      </c>
      <c r="E29" s="21"/>
      <c r="F29" s="14">
        <f>ROUND(D29*E29,0)</f>
        <v>0</v>
      </c>
      <c r="G29" s="23"/>
      <c r="H29" s="3"/>
      <c r="I29" s="3"/>
    </row>
    <row r="30" spans="1:9" s="26" customFormat="1" ht="120" outlineLevel="1" x14ac:dyDescent="0.25">
      <c r="A30" s="30"/>
      <c r="B30" s="15" t="s">
        <v>47</v>
      </c>
      <c r="C30" s="31"/>
      <c r="D30" s="30"/>
      <c r="E30" s="32"/>
      <c r="F30" s="33"/>
      <c r="G30" s="34"/>
      <c r="H30" s="35"/>
      <c r="I30" s="35"/>
    </row>
    <row r="31" spans="1:9" x14ac:dyDescent="0.25">
      <c r="A31" s="18" t="s">
        <v>48</v>
      </c>
      <c r="B31" s="19" t="s">
        <v>49</v>
      </c>
      <c r="C31" s="20" t="s">
        <v>37</v>
      </c>
      <c r="D31" s="19">
        <v>2</v>
      </c>
      <c r="E31" s="21"/>
      <c r="F31" s="14">
        <f>ROUND(D31*E31,0)</f>
        <v>0</v>
      </c>
    </row>
    <row r="32" spans="1:9" s="26" customFormat="1" ht="96" outlineLevel="1" x14ac:dyDescent="0.25">
      <c r="A32" s="30"/>
      <c r="B32" s="15" t="s">
        <v>50</v>
      </c>
      <c r="C32" s="31"/>
      <c r="D32" s="30"/>
      <c r="E32" s="32"/>
      <c r="F32" s="33"/>
      <c r="G32" s="34"/>
      <c r="H32" s="35"/>
      <c r="I32" s="35"/>
    </row>
    <row r="33" spans="1:9" x14ac:dyDescent="0.25">
      <c r="A33" s="18" t="s">
        <v>51</v>
      </c>
      <c r="B33" s="19" t="s">
        <v>52</v>
      </c>
      <c r="C33" s="20" t="s">
        <v>37</v>
      </c>
      <c r="D33" s="19">
        <v>2</v>
      </c>
      <c r="E33" s="21"/>
      <c r="F33" s="14">
        <f>ROUND(D33*E33,0)</f>
        <v>0</v>
      </c>
    </row>
    <row r="34" spans="1:9" s="26" customFormat="1" ht="52.5" customHeight="1" outlineLevel="1" x14ac:dyDescent="0.25">
      <c r="A34" s="30"/>
      <c r="B34" s="15" t="s">
        <v>53</v>
      </c>
      <c r="C34" s="31"/>
      <c r="D34" s="30"/>
      <c r="E34" s="32"/>
      <c r="F34" s="33"/>
      <c r="G34" s="34"/>
      <c r="H34" s="35"/>
      <c r="I34" s="35"/>
    </row>
    <row r="35" spans="1:9" x14ac:dyDescent="0.25">
      <c r="A35" s="18" t="s">
        <v>54</v>
      </c>
      <c r="B35" s="19" t="s">
        <v>55</v>
      </c>
      <c r="C35" s="20" t="s">
        <v>37</v>
      </c>
      <c r="D35" s="19">
        <v>2</v>
      </c>
      <c r="E35" s="21"/>
      <c r="F35" s="14">
        <f>ROUND(D35*E35,0)</f>
        <v>0</v>
      </c>
    </row>
    <row r="36" spans="1:9" s="26" customFormat="1" ht="27" customHeight="1" outlineLevel="1" x14ac:dyDescent="0.25">
      <c r="A36" s="30"/>
      <c r="B36" s="15" t="s">
        <v>56</v>
      </c>
      <c r="C36" s="31"/>
      <c r="D36" s="30"/>
      <c r="E36" s="32"/>
      <c r="F36" s="33"/>
      <c r="G36" s="34"/>
      <c r="H36" s="35"/>
      <c r="I36" s="35"/>
    </row>
    <row r="37" spans="1:9" x14ac:dyDescent="0.25">
      <c r="A37" s="18" t="s">
        <v>57</v>
      </c>
      <c r="B37" s="19" t="s">
        <v>58</v>
      </c>
      <c r="C37" s="20" t="s">
        <v>37</v>
      </c>
      <c r="D37" s="19">
        <v>1</v>
      </c>
      <c r="E37" s="21"/>
      <c r="F37" s="14">
        <f>ROUND(D37*E37,0)</f>
        <v>0</v>
      </c>
    </row>
    <row r="38" spans="1:9" s="26" customFormat="1" ht="132" outlineLevel="1" x14ac:dyDescent="0.25">
      <c r="A38" s="30"/>
      <c r="B38" s="15" t="s">
        <v>59</v>
      </c>
      <c r="C38" s="31"/>
      <c r="D38" s="30"/>
      <c r="E38" s="32"/>
      <c r="F38" s="33"/>
      <c r="G38" s="34"/>
      <c r="H38" s="35"/>
      <c r="I38" s="35"/>
    </row>
    <row r="39" spans="1:9" x14ac:dyDescent="0.25">
      <c r="A39" s="18" t="s">
        <v>60</v>
      </c>
      <c r="B39" s="19" t="s">
        <v>61</v>
      </c>
      <c r="C39" s="20" t="s">
        <v>37</v>
      </c>
      <c r="D39" s="19">
        <v>1</v>
      </c>
      <c r="E39" s="21"/>
      <c r="F39" s="14">
        <f>ROUND(D39*E39,0)</f>
        <v>0</v>
      </c>
    </row>
    <row r="40" spans="1:9" s="26" customFormat="1" ht="144" outlineLevel="1" x14ac:dyDescent="0.25">
      <c r="A40" s="30"/>
      <c r="B40" s="15" t="s">
        <v>62</v>
      </c>
      <c r="C40" s="31"/>
      <c r="D40" s="30"/>
      <c r="E40" s="32"/>
      <c r="F40" s="33"/>
      <c r="G40" s="34"/>
      <c r="H40" s="35"/>
      <c r="I40" s="35"/>
    </row>
    <row r="41" spans="1:9" x14ac:dyDescent="0.25">
      <c r="A41" s="18" t="s">
        <v>63</v>
      </c>
      <c r="B41" s="19" t="s">
        <v>64</v>
      </c>
      <c r="C41" s="20" t="s">
        <v>37</v>
      </c>
      <c r="D41" s="19">
        <v>1</v>
      </c>
      <c r="E41" s="21"/>
      <c r="F41" s="14">
        <f>ROUND(D41*E41,0)</f>
        <v>0</v>
      </c>
    </row>
    <row r="42" spans="1:9" s="26" customFormat="1" ht="192" outlineLevel="1" x14ac:dyDescent="0.25">
      <c r="A42" s="30"/>
      <c r="B42" s="15" t="s">
        <v>65</v>
      </c>
      <c r="C42" s="31"/>
      <c r="D42" s="30"/>
      <c r="E42" s="32"/>
      <c r="F42" s="33"/>
      <c r="G42" s="34"/>
      <c r="H42" s="35"/>
      <c r="I42" s="35"/>
    </row>
    <row r="43" spans="1:9" x14ac:dyDescent="0.25">
      <c r="A43" s="18" t="s">
        <v>66</v>
      </c>
      <c r="B43" s="19" t="s">
        <v>94</v>
      </c>
      <c r="C43" s="20" t="s">
        <v>95</v>
      </c>
      <c r="D43" s="19">
        <v>1</v>
      </c>
      <c r="E43" s="21"/>
      <c r="F43" s="14">
        <f>ROUND(D43*E43,0)</f>
        <v>0</v>
      </c>
    </row>
    <row r="44" spans="1:9" s="26" customFormat="1" outlineLevel="1" x14ac:dyDescent="0.25">
      <c r="A44" s="30"/>
      <c r="B44" s="15" t="s">
        <v>67</v>
      </c>
      <c r="C44" s="31"/>
      <c r="D44" s="30"/>
      <c r="E44" s="32"/>
      <c r="F44" s="33"/>
      <c r="G44" s="34"/>
      <c r="H44" s="35"/>
      <c r="I44" s="35"/>
    </row>
    <row r="45" spans="1:9" x14ac:dyDescent="0.25">
      <c r="A45" s="42">
        <v>4</v>
      </c>
      <c r="B45" s="43" t="s">
        <v>68</v>
      </c>
      <c r="C45" s="44" t="s">
        <v>18</v>
      </c>
      <c r="D45" s="43"/>
      <c r="E45" s="45"/>
      <c r="F45" s="46">
        <f>0+F46+F48+F50+F52+F54</f>
        <v>0</v>
      </c>
    </row>
    <row r="46" spans="1:9" x14ac:dyDescent="0.25">
      <c r="A46" s="18" t="s">
        <v>69</v>
      </c>
      <c r="B46" s="19" t="s">
        <v>70</v>
      </c>
      <c r="C46" s="20" t="s">
        <v>27</v>
      </c>
      <c r="D46" s="19">
        <v>27.5</v>
      </c>
      <c r="E46" s="21"/>
      <c r="F46" s="14">
        <f>ROUND(D46*E46,0)</f>
        <v>0</v>
      </c>
    </row>
    <row r="47" spans="1:9" s="26" customFormat="1" ht="120" outlineLevel="1" x14ac:dyDescent="0.25">
      <c r="A47" s="30"/>
      <c r="B47" s="15" t="s">
        <v>71</v>
      </c>
      <c r="C47" s="31"/>
      <c r="D47" s="30"/>
      <c r="E47" s="32"/>
      <c r="F47" s="33"/>
      <c r="G47" s="34"/>
      <c r="H47" s="35"/>
      <c r="I47" s="35"/>
    </row>
    <row r="48" spans="1:9" x14ac:dyDescent="0.25">
      <c r="A48" s="18" t="s">
        <v>72</v>
      </c>
      <c r="B48" s="19" t="s">
        <v>73</v>
      </c>
      <c r="C48" s="20" t="s">
        <v>37</v>
      </c>
      <c r="D48" s="19">
        <v>4</v>
      </c>
      <c r="E48" s="21"/>
      <c r="F48" s="14">
        <f>ROUND(D48*E48,0)</f>
        <v>0</v>
      </c>
    </row>
    <row r="49" spans="1:9" s="26" customFormat="1" ht="132" outlineLevel="1" x14ac:dyDescent="0.25">
      <c r="A49" s="30"/>
      <c r="B49" s="15" t="s">
        <v>74</v>
      </c>
      <c r="C49" s="31"/>
      <c r="D49" s="30"/>
      <c r="E49" s="32"/>
      <c r="F49" s="33"/>
      <c r="G49" s="34"/>
      <c r="H49" s="35"/>
      <c r="I49" s="35"/>
    </row>
    <row r="50" spans="1:9" x14ac:dyDescent="0.25">
      <c r="A50" s="18" t="s">
        <v>75</v>
      </c>
      <c r="B50" s="19" t="s">
        <v>76</v>
      </c>
      <c r="C50" s="20" t="s">
        <v>37</v>
      </c>
      <c r="D50" s="19">
        <v>6</v>
      </c>
      <c r="E50" s="21"/>
      <c r="F50" s="14">
        <f>ROUND(D50*E50,0)</f>
        <v>0</v>
      </c>
    </row>
    <row r="51" spans="1:9" s="26" customFormat="1" ht="36" outlineLevel="1" x14ac:dyDescent="0.25">
      <c r="A51" s="30"/>
      <c r="B51" s="15" t="s">
        <v>77</v>
      </c>
      <c r="C51" s="31"/>
      <c r="D51" s="30"/>
      <c r="E51" s="32"/>
      <c r="F51" s="33"/>
      <c r="G51" s="34"/>
      <c r="H51" s="35"/>
      <c r="I51" s="35"/>
    </row>
    <row r="52" spans="1:9" x14ac:dyDescent="0.25">
      <c r="A52" s="18" t="s">
        <v>78</v>
      </c>
      <c r="B52" s="19" t="s">
        <v>79</v>
      </c>
      <c r="C52" s="20" t="s">
        <v>37</v>
      </c>
      <c r="D52" s="19">
        <v>1</v>
      </c>
      <c r="E52" s="21"/>
      <c r="F52" s="14">
        <f>ROUND(D52*E52,0)</f>
        <v>0</v>
      </c>
    </row>
    <row r="53" spans="1:9" s="26" customFormat="1" ht="72" outlineLevel="1" x14ac:dyDescent="0.25">
      <c r="A53" s="30"/>
      <c r="B53" s="15" t="s">
        <v>80</v>
      </c>
      <c r="C53" s="31"/>
      <c r="D53" s="30"/>
      <c r="E53" s="32"/>
      <c r="F53" s="33"/>
      <c r="G53" s="34"/>
      <c r="H53" s="35"/>
      <c r="I53" s="35"/>
    </row>
    <row r="54" spans="1:9" x14ac:dyDescent="0.25">
      <c r="A54" s="18" t="s">
        <v>81</v>
      </c>
      <c r="B54" s="19" t="s">
        <v>82</v>
      </c>
      <c r="C54" s="20" t="s">
        <v>37</v>
      </c>
      <c r="D54" s="19">
        <v>1</v>
      </c>
      <c r="E54" s="21"/>
      <c r="F54" s="14">
        <f>ROUND(D54*E54,0)</f>
        <v>0</v>
      </c>
    </row>
    <row r="55" spans="1:9" s="26" customFormat="1" ht="24" outlineLevel="1" x14ac:dyDescent="0.25">
      <c r="A55" s="30"/>
      <c r="B55" s="15" t="s">
        <v>83</v>
      </c>
      <c r="C55" s="31"/>
      <c r="D55" s="30"/>
      <c r="E55" s="32"/>
      <c r="F55" s="33"/>
      <c r="G55" s="34"/>
      <c r="H55" s="35"/>
      <c r="I55" s="35"/>
    </row>
    <row r="56" spans="1:9" x14ac:dyDescent="0.25">
      <c r="A56" s="42">
        <v>5</v>
      </c>
      <c r="B56" s="43" t="s">
        <v>84</v>
      </c>
      <c r="C56" s="44" t="s">
        <v>18</v>
      </c>
      <c r="D56" s="43"/>
      <c r="E56" s="45"/>
      <c r="F56" s="46">
        <f>0+F57+F59+F61</f>
        <v>0</v>
      </c>
    </row>
    <row r="57" spans="1:9" x14ac:dyDescent="0.25">
      <c r="A57" s="18" t="s">
        <v>85</v>
      </c>
      <c r="B57" s="19" t="s">
        <v>102</v>
      </c>
      <c r="C57" s="20" t="s">
        <v>37</v>
      </c>
      <c r="D57" s="19">
        <v>1</v>
      </c>
      <c r="E57" s="21"/>
      <c r="F57" s="14">
        <f>ROUND(D57*E57,0)</f>
        <v>0</v>
      </c>
    </row>
    <row r="58" spans="1:9" s="26" customFormat="1" ht="72" outlineLevel="1" x14ac:dyDescent="0.25">
      <c r="A58" s="30"/>
      <c r="B58" s="15" t="s">
        <v>86</v>
      </c>
      <c r="C58" s="31"/>
      <c r="D58" s="30"/>
      <c r="E58" s="32"/>
      <c r="F58" s="33"/>
      <c r="G58" s="34"/>
      <c r="H58" s="35"/>
      <c r="I58" s="35"/>
    </row>
    <row r="59" spans="1:9" x14ac:dyDescent="0.25">
      <c r="A59" s="18" t="s">
        <v>87</v>
      </c>
      <c r="B59" s="19" t="s">
        <v>88</v>
      </c>
      <c r="C59" s="20" t="s">
        <v>37</v>
      </c>
      <c r="D59" s="19">
        <v>1</v>
      </c>
      <c r="E59" s="21"/>
      <c r="F59" s="14">
        <f>ROUND(D59*E59,0)</f>
        <v>0</v>
      </c>
    </row>
    <row r="60" spans="1:9" s="26" customFormat="1" ht="111" customHeight="1" outlineLevel="1" x14ac:dyDescent="0.25">
      <c r="A60" s="30"/>
      <c r="B60" s="15" t="s">
        <v>89</v>
      </c>
      <c r="C60" s="31"/>
      <c r="D60" s="30"/>
      <c r="E60" s="32"/>
      <c r="F60" s="33"/>
      <c r="G60" s="34"/>
      <c r="H60" s="35"/>
      <c r="I60" s="35"/>
    </row>
    <row r="61" spans="1:9" x14ac:dyDescent="0.25">
      <c r="A61" s="18" t="s">
        <v>90</v>
      </c>
      <c r="B61" s="19" t="s">
        <v>91</v>
      </c>
      <c r="C61" s="20" t="s">
        <v>37</v>
      </c>
      <c r="D61" s="19">
        <v>8</v>
      </c>
      <c r="E61" s="21"/>
      <c r="F61" s="14">
        <f>ROUND(D61*E61,0)</f>
        <v>0</v>
      </c>
    </row>
    <row r="62" spans="1:9" s="26" customFormat="1" ht="84" outlineLevel="1" x14ac:dyDescent="0.25">
      <c r="A62" s="30"/>
      <c r="B62" s="15" t="s">
        <v>92</v>
      </c>
      <c r="C62" s="31"/>
      <c r="D62" s="30"/>
      <c r="E62" s="32"/>
      <c r="F62" s="33"/>
      <c r="G62" s="34"/>
      <c r="H62" s="35"/>
      <c r="I62" s="35"/>
    </row>
    <row r="63" spans="1:9" s="29" customFormat="1" x14ac:dyDescent="0.25">
      <c r="A63" s="37"/>
      <c r="B63" s="38" t="s">
        <v>17</v>
      </c>
      <c r="C63" s="39" t="s">
        <v>18</v>
      </c>
      <c r="D63" s="38"/>
      <c r="E63" s="40"/>
      <c r="F63" s="41">
        <f>F8</f>
        <v>0</v>
      </c>
      <c r="G63" s="28"/>
      <c r="H63" s="1"/>
      <c r="I63" s="1"/>
    </row>
  </sheetData>
  <mergeCells count="1">
    <mergeCell ref="C1:D1"/>
  </mergeCells>
  <pageMargins left="0.70866141732283472" right="0.70866141732283472" top="0.78740157480314965" bottom="0.78740157480314965" header="0.31496062992125984" footer="0.31496062992125984"/>
  <pageSetup paperSize="9" scale="56" fitToHeight="3" orientation="portrait" r:id="rId1"/>
  <rowBreaks count="2" manualBreakCount="2">
    <brk id="32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2019-11-05T11:03:49Z</cp:lastPrinted>
  <dcterms:created xsi:type="dcterms:W3CDTF">2016-02-27T06:39:00Z</dcterms:created>
  <dcterms:modified xsi:type="dcterms:W3CDTF">2019-11-05T11:23:34Z</dcterms:modified>
</cp:coreProperties>
</file>